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[2]Hidden_2!$A$1:$A$2</definedName>
    <definedName name="Hidden_313">[2]Hidden_3!$A$1:$A$2</definedName>
  </definedNames>
  <calcPr calcId="145621"/>
</workbook>
</file>

<file path=xl/calcChain.xml><?xml version="1.0" encoding="utf-8"?>
<calcChain xmlns="http://schemas.openxmlformats.org/spreadsheetml/2006/main">
  <c r="I70" i="1" l="1"/>
  <c r="I62" i="1"/>
  <c r="I59" i="1"/>
  <c r="I58" i="1"/>
  <c r="I57" i="1"/>
  <c r="I56" i="1"/>
  <c r="I48" i="1"/>
  <c r="I46" i="1"/>
  <c r="I45" i="1"/>
  <c r="I44" i="1"/>
  <c r="I43" i="1"/>
  <c r="I41" i="1"/>
  <c r="I40" i="1"/>
  <c r="I39" i="1"/>
  <c r="I32" i="1"/>
  <c r="I25" i="1"/>
  <c r="I24" i="1"/>
  <c r="I23" i="1"/>
  <c r="I21" i="1"/>
  <c r="I19" i="1"/>
  <c r="I18" i="1"/>
  <c r="I17" i="1"/>
  <c r="I16" i="1"/>
  <c r="I15" i="1"/>
  <c r="I13" i="1"/>
  <c r="I11" i="1"/>
  <c r="I10" i="1"/>
  <c r="I8" i="1"/>
</calcChain>
</file>

<file path=xl/sharedStrings.xml><?xml version="1.0" encoding="utf-8"?>
<sst xmlns="http://schemas.openxmlformats.org/spreadsheetml/2006/main" count="365" uniqueCount="115">
  <si>
    <t>50766</t>
  </si>
  <si>
    <t>TÍTULO</t>
  </si>
  <si>
    <t>NOMBRE CORTO</t>
  </si>
  <si>
    <t>DESCRIPCIÓN</t>
  </si>
  <si>
    <t>Relación de los servidores públicos comisionados</t>
  </si>
  <si>
    <t>LTAIPVIL15LI</t>
  </si>
  <si>
    <t>Una relación de los servidores públicos comisionados por cualquier causa, incluso de carácter sindical.</t>
  </si>
  <si>
    <t>1</t>
  </si>
  <si>
    <t>4</t>
  </si>
  <si>
    <t>2</t>
  </si>
  <si>
    <t>6</t>
  </si>
  <si>
    <t>7</t>
  </si>
  <si>
    <t>13</t>
  </si>
  <si>
    <t>14</t>
  </si>
  <si>
    <t>466983</t>
  </si>
  <si>
    <t>466984</t>
  </si>
  <si>
    <t>466985</t>
  </si>
  <si>
    <t>466988</t>
  </si>
  <si>
    <t>466989</t>
  </si>
  <si>
    <t>466990</t>
  </si>
  <si>
    <t>466991</t>
  </si>
  <si>
    <t>466992</t>
  </si>
  <si>
    <t>466993</t>
  </si>
  <si>
    <t>466994</t>
  </si>
  <si>
    <t>467003</t>
  </si>
  <si>
    <t>467004</t>
  </si>
  <si>
    <t>466965</t>
  </si>
  <si>
    <t>466966</t>
  </si>
  <si>
    <t>Tabla Campos</t>
  </si>
  <si>
    <t>Ejercicio</t>
  </si>
  <si>
    <t>Fecha de inicio del periodo que se informa</t>
  </si>
  <si>
    <t>Fecha de término del periodo que se informa</t>
  </si>
  <si>
    <t>Nombre del servidor público comisionado</t>
  </si>
  <si>
    <t>Primer apellido del servidor público comisionado</t>
  </si>
  <si>
    <t>Segundo apellido del servidor público comisionado</t>
  </si>
  <si>
    <t>Comisión</t>
  </si>
  <si>
    <t>Duración de la comisión</t>
  </si>
  <si>
    <t>Monto de la asignación de viáticos</t>
  </si>
  <si>
    <t>Hipervínculo del documento que respalda la comisión.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</si>
  <si>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</si>
  <si>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</si>
  <si>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</si>
  <si>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</si>
  <si>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</si>
  <si>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Cruz</t>
  </si>
  <si>
    <t>Perez</t>
  </si>
  <si>
    <t>Marino</t>
  </si>
  <si>
    <t>Delgado</t>
  </si>
  <si>
    <t>Uzcanga</t>
  </si>
  <si>
    <t>Jorge Arturo</t>
  </si>
  <si>
    <t>Ramirez</t>
  </si>
  <si>
    <t>Leonel Alejandro</t>
  </si>
  <si>
    <t>Aldana</t>
  </si>
  <si>
    <t>Hernandez</t>
  </si>
  <si>
    <t>Juarez</t>
  </si>
  <si>
    <t xml:space="preserve">Ruben </t>
  </si>
  <si>
    <t>Martinez</t>
  </si>
  <si>
    <t>CONTRALORIA</t>
  </si>
  <si>
    <t>Rafael</t>
  </si>
  <si>
    <t xml:space="preserve">Morales </t>
  </si>
  <si>
    <t xml:space="preserve">Griselda </t>
  </si>
  <si>
    <t xml:space="preserve">Rosas </t>
  </si>
  <si>
    <t>Citlali</t>
  </si>
  <si>
    <t xml:space="preserve">Medellin </t>
  </si>
  <si>
    <t>Careaga</t>
  </si>
  <si>
    <t xml:space="preserve">Muñoz </t>
  </si>
  <si>
    <t>Capitan</t>
  </si>
  <si>
    <t>Diaz</t>
  </si>
  <si>
    <t xml:space="preserve">Barrios </t>
  </si>
  <si>
    <t>Cecilia</t>
  </si>
  <si>
    <t>Torres</t>
  </si>
  <si>
    <t>Pulido</t>
  </si>
  <si>
    <t>Julio Roberto</t>
  </si>
  <si>
    <t>Gutierrez</t>
  </si>
  <si>
    <t>Baxin</t>
  </si>
  <si>
    <t>felipe</t>
  </si>
  <si>
    <t>lorenzo</t>
  </si>
  <si>
    <t>Claudia Lizette</t>
  </si>
  <si>
    <t>vega</t>
  </si>
  <si>
    <t>garcia</t>
  </si>
  <si>
    <t>Hector Javier</t>
  </si>
  <si>
    <t>Barrios</t>
  </si>
  <si>
    <t xml:space="preserve">Maria de Lourdes </t>
  </si>
  <si>
    <t>Ramos</t>
  </si>
  <si>
    <t xml:space="preserve">Lizabet </t>
  </si>
  <si>
    <t>Lara</t>
  </si>
  <si>
    <t>Marquez</t>
  </si>
  <si>
    <t>Leidi</t>
  </si>
  <si>
    <t>Rodriguez</t>
  </si>
  <si>
    <t>Alejandre</t>
  </si>
  <si>
    <t>luis fernando</t>
  </si>
  <si>
    <t>cagnant</t>
  </si>
  <si>
    <t>ramirez</t>
  </si>
  <si>
    <t>aurelio</t>
  </si>
  <si>
    <t>olivares</t>
  </si>
  <si>
    <t>mendez</t>
  </si>
  <si>
    <t>juan carlos</t>
  </si>
  <si>
    <t>alejandre</t>
  </si>
  <si>
    <t>juarez</t>
  </si>
  <si>
    <t>yoani</t>
  </si>
  <si>
    <t>marcelo</t>
  </si>
  <si>
    <t>martinez</t>
  </si>
  <si>
    <t>Xavier</t>
  </si>
  <si>
    <t>Arenas</t>
  </si>
  <si>
    <t>Vazquez</t>
  </si>
  <si>
    <t>Claudio de Jesus</t>
  </si>
  <si>
    <t>luis felipe</t>
  </si>
  <si>
    <t>Malaga</t>
  </si>
  <si>
    <t>Beltran</t>
  </si>
  <si>
    <t>Yahira evelin</t>
  </si>
  <si>
    <t>arano</t>
  </si>
  <si>
    <t>romero</t>
  </si>
  <si>
    <t>carlos</t>
  </si>
  <si>
    <t>esteban</t>
  </si>
  <si>
    <t>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</si>
</sst>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2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IX__JULIO_AGOSTO_SEPTIEMBRE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CONTRALOR&#205;A%202020/VIATICOS-COMI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  <sheetName val="Reporte de Formatos (2)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9012"/>
      <sheetName val="Tabla_439013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35.5703125" bestFit="1" customWidth="1"/>
    <col min="5" max="5" width="41.5703125" bestFit="1" customWidth="1"/>
    <col min="6" max="6" width="43.42578125" bestFit="1" customWidth="1"/>
    <col min="7" max="7" width="10.5703125" customWidth="1"/>
    <col min="8" max="8" width="21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t="2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7" ht="3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2020</v>
      </c>
      <c r="B8" s="2">
        <v>44105</v>
      </c>
      <c r="C8" s="2">
        <v>44196</v>
      </c>
      <c r="D8" s="4" t="s">
        <v>46</v>
      </c>
      <c r="E8" s="4" t="s">
        <v>47</v>
      </c>
      <c r="F8" s="4" t="s">
        <v>48</v>
      </c>
      <c r="G8" s="4" t="s">
        <v>43</v>
      </c>
      <c r="H8" s="7">
        <v>1</v>
      </c>
      <c r="I8" s="4">
        <f>129.5/2</f>
        <v>64.75</v>
      </c>
      <c r="J8" s="4"/>
      <c r="K8" s="6" t="s">
        <v>57</v>
      </c>
      <c r="L8" s="11">
        <v>44223</v>
      </c>
      <c r="M8" s="5">
        <v>44196</v>
      </c>
      <c r="N8" s="4"/>
      <c r="O8" s="4"/>
      <c r="P8" s="4"/>
      <c r="Q8" s="4"/>
    </row>
    <row r="9" spans="1:17" x14ac:dyDescent="0.25">
      <c r="A9" s="3">
        <v>2020</v>
      </c>
      <c r="B9" s="2">
        <v>44105</v>
      </c>
      <c r="C9" s="2">
        <v>44196</v>
      </c>
      <c r="D9" s="4" t="s">
        <v>58</v>
      </c>
      <c r="E9" s="4" t="s">
        <v>61</v>
      </c>
      <c r="F9" s="4" t="s">
        <v>44</v>
      </c>
      <c r="G9" s="4" t="s">
        <v>43</v>
      </c>
      <c r="H9" s="7">
        <v>1</v>
      </c>
      <c r="I9" s="4">
        <v>0</v>
      </c>
      <c r="J9" s="4"/>
      <c r="K9" s="6" t="s">
        <v>57</v>
      </c>
      <c r="L9" s="11">
        <v>44223</v>
      </c>
      <c r="M9" s="5">
        <v>44196</v>
      </c>
      <c r="N9" s="4"/>
      <c r="O9" s="4"/>
      <c r="P9" s="4"/>
      <c r="Q9" s="4"/>
    </row>
    <row r="10" spans="1:17" x14ac:dyDescent="0.25">
      <c r="A10" s="3">
        <v>2020</v>
      </c>
      <c r="B10" s="2">
        <v>44105</v>
      </c>
      <c r="C10" s="2">
        <v>44196</v>
      </c>
      <c r="D10" s="4" t="s">
        <v>49</v>
      </c>
      <c r="E10" s="4" t="s">
        <v>59</v>
      </c>
      <c r="F10" s="4" t="s">
        <v>50</v>
      </c>
      <c r="G10" s="4" t="s">
        <v>43</v>
      </c>
      <c r="H10" s="7">
        <v>2</v>
      </c>
      <c r="I10" s="10">
        <f>3725.77/2</f>
        <v>1862.885</v>
      </c>
      <c r="J10" s="4"/>
      <c r="K10" s="6" t="s">
        <v>57</v>
      </c>
      <c r="L10" s="11">
        <v>44223</v>
      </c>
      <c r="M10" s="5">
        <v>44196</v>
      </c>
      <c r="N10" s="4"/>
      <c r="O10" s="4"/>
      <c r="P10" s="4"/>
      <c r="Q10" s="4"/>
    </row>
    <row r="11" spans="1:17" x14ac:dyDescent="0.25">
      <c r="A11" s="3">
        <v>2020</v>
      </c>
      <c r="B11" s="2">
        <v>44105</v>
      </c>
      <c r="C11" s="2">
        <v>44196</v>
      </c>
      <c r="D11" s="4" t="s">
        <v>46</v>
      </c>
      <c r="E11" s="4" t="s">
        <v>47</v>
      </c>
      <c r="F11" s="4" t="s">
        <v>48</v>
      </c>
      <c r="G11" s="4" t="s">
        <v>43</v>
      </c>
      <c r="H11" s="7">
        <v>1</v>
      </c>
      <c r="I11" s="4">
        <f>473.1/3</f>
        <v>157.70000000000002</v>
      </c>
      <c r="J11" s="4"/>
      <c r="K11" s="6" t="s">
        <v>57</v>
      </c>
      <c r="L11" s="11">
        <v>44223</v>
      </c>
      <c r="M11" s="5">
        <v>44196</v>
      </c>
      <c r="N11" s="4"/>
      <c r="O11" s="4"/>
      <c r="P11" s="4"/>
      <c r="Q11" s="4"/>
    </row>
    <row r="12" spans="1:17" x14ac:dyDescent="0.25">
      <c r="A12" s="3">
        <v>2020</v>
      </c>
      <c r="B12" s="2">
        <v>44105</v>
      </c>
      <c r="C12" s="2">
        <v>44196</v>
      </c>
      <c r="D12" s="4" t="s">
        <v>51</v>
      </c>
      <c r="E12" s="4" t="s">
        <v>45</v>
      </c>
      <c r="F12" s="4" t="s">
        <v>52</v>
      </c>
      <c r="G12" s="4" t="s">
        <v>43</v>
      </c>
      <c r="H12" s="7">
        <v>1</v>
      </c>
      <c r="I12" s="4">
        <v>0</v>
      </c>
      <c r="J12" s="4"/>
      <c r="K12" s="6" t="s">
        <v>57</v>
      </c>
      <c r="L12" s="11">
        <v>44223</v>
      </c>
      <c r="M12" s="5">
        <v>44196</v>
      </c>
      <c r="N12" s="4"/>
      <c r="O12" s="4"/>
      <c r="P12" s="4"/>
      <c r="Q12" s="4"/>
    </row>
    <row r="13" spans="1:17" x14ac:dyDescent="0.25">
      <c r="A13" s="3">
        <v>2020</v>
      </c>
      <c r="B13" s="2">
        <v>44105</v>
      </c>
      <c r="C13" s="2">
        <v>44196</v>
      </c>
      <c r="D13" s="4" t="s">
        <v>62</v>
      </c>
      <c r="E13" s="4" t="s">
        <v>63</v>
      </c>
      <c r="F13" s="4" t="s">
        <v>64</v>
      </c>
      <c r="G13" s="4" t="s">
        <v>43</v>
      </c>
      <c r="H13" s="7">
        <v>2</v>
      </c>
      <c r="I13" s="10">
        <f>4428.64/3</f>
        <v>1476.2133333333334</v>
      </c>
      <c r="J13" s="8"/>
      <c r="K13" s="6" t="s">
        <v>57</v>
      </c>
      <c r="L13" s="11">
        <v>44223</v>
      </c>
      <c r="M13" s="5">
        <v>44196</v>
      </c>
      <c r="N13" s="4"/>
      <c r="O13" s="4"/>
      <c r="P13" s="4"/>
      <c r="Q13" s="4"/>
    </row>
    <row r="14" spans="1:17" x14ac:dyDescent="0.25">
      <c r="A14" s="3">
        <v>2020</v>
      </c>
      <c r="B14" s="2">
        <v>44105</v>
      </c>
      <c r="C14" s="2">
        <v>44196</v>
      </c>
      <c r="D14" s="4" t="s">
        <v>55</v>
      </c>
      <c r="E14" s="4" t="s">
        <v>65</v>
      </c>
      <c r="F14" s="4" t="s">
        <v>54</v>
      </c>
      <c r="G14" s="4" t="s">
        <v>43</v>
      </c>
      <c r="H14" s="7">
        <v>1</v>
      </c>
      <c r="I14" s="4">
        <v>248</v>
      </c>
      <c r="J14" s="4"/>
      <c r="K14" s="6" t="s">
        <v>57</v>
      </c>
      <c r="L14" s="11">
        <v>44223</v>
      </c>
      <c r="M14" s="5">
        <v>44196</v>
      </c>
      <c r="N14" s="4"/>
      <c r="O14" s="4"/>
      <c r="P14" s="4"/>
      <c r="Q14" s="4"/>
    </row>
    <row r="15" spans="1:17" s="13" customFormat="1" x14ac:dyDescent="0.25">
      <c r="A15" s="13">
        <v>2020</v>
      </c>
      <c r="B15" s="2">
        <v>44105</v>
      </c>
      <c r="C15" s="2">
        <v>44196</v>
      </c>
      <c r="D15" s="4" t="s">
        <v>69</v>
      </c>
      <c r="E15" s="4" t="s">
        <v>70</v>
      </c>
      <c r="F15" s="4" t="s">
        <v>71</v>
      </c>
      <c r="G15" s="4" t="s">
        <v>43</v>
      </c>
      <c r="H15" s="7">
        <v>1</v>
      </c>
      <c r="I15" s="4">
        <f>2355.2/5</f>
        <v>471.03999999999996</v>
      </c>
      <c r="J15" s="4"/>
      <c r="K15" s="6" t="s">
        <v>57</v>
      </c>
      <c r="L15" s="11">
        <v>44223</v>
      </c>
      <c r="M15" s="5">
        <v>44196</v>
      </c>
      <c r="N15" s="4"/>
      <c r="O15" s="4"/>
      <c r="P15" s="4"/>
      <c r="Q15" s="4"/>
    </row>
    <row r="16" spans="1:17" x14ac:dyDescent="0.25">
      <c r="A16" s="3">
        <v>2020</v>
      </c>
      <c r="B16" s="2">
        <v>44105</v>
      </c>
      <c r="C16" s="2">
        <v>44196</v>
      </c>
      <c r="D16" s="4" t="s">
        <v>72</v>
      </c>
      <c r="E16" s="4" t="s">
        <v>73</v>
      </c>
      <c r="F16" s="4" t="s">
        <v>74</v>
      </c>
      <c r="G16" s="4" t="s">
        <v>43</v>
      </c>
      <c r="H16" s="7">
        <v>1</v>
      </c>
      <c r="I16" s="4">
        <f>1718.19/3</f>
        <v>572.73</v>
      </c>
      <c r="J16" s="4"/>
      <c r="K16" s="6" t="s">
        <v>57</v>
      </c>
      <c r="L16" s="11">
        <v>44223</v>
      </c>
      <c r="M16" s="5">
        <v>44196</v>
      </c>
      <c r="N16" s="4"/>
      <c r="O16" s="4"/>
      <c r="P16" s="4"/>
      <c r="Q16" s="4"/>
    </row>
    <row r="17" spans="1:17" x14ac:dyDescent="0.25">
      <c r="A17" s="3">
        <v>2020</v>
      </c>
      <c r="B17" s="2">
        <v>44105</v>
      </c>
      <c r="C17" s="2">
        <v>44196</v>
      </c>
      <c r="D17" s="4" t="s">
        <v>75</v>
      </c>
      <c r="E17" s="4" t="s">
        <v>68</v>
      </c>
      <c r="F17" s="4" t="s">
        <v>76</v>
      </c>
      <c r="G17" s="4" t="s">
        <v>43</v>
      </c>
      <c r="H17" s="7">
        <v>1</v>
      </c>
      <c r="I17" s="4">
        <f>137/2</f>
        <v>68.5</v>
      </c>
      <c r="J17" s="4"/>
      <c r="K17" s="6" t="s">
        <v>57</v>
      </c>
      <c r="L17" s="11">
        <v>44223</v>
      </c>
      <c r="M17" s="5">
        <v>44196</v>
      </c>
      <c r="N17" s="4"/>
      <c r="O17" s="4"/>
      <c r="P17" s="4"/>
      <c r="Q17" s="4"/>
    </row>
    <row r="18" spans="1:17" x14ac:dyDescent="0.25">
      <c r="A18" s="3">
        <v>2020</v>
      </c>
      <c r="B18" s="2">
        <v>44105</v>
      </c>
      <c r="C18" s="2">
        <v>44196</v>
      </c>
      <c r="D18" s="4" t="s">
        <v>77</v>
      </c>
      <c r="E18" s="4" t="s">
        <v>78</v>
      </c>
      <c r="F18" s="4" t="s">
        <v>79</v>
      </c>
      <c r="G18" s="4" t="s">
        <v>43</v>
      </c>
      <c r="H18" s="7">
        <v>1</v>
      </c>
      <c r="I18" s="10">
        <f>539.99/5</f>
        <v>107.998</v>
      </c>
      <c r="J18" s="9"/>
      <c r="K18" s="6" t="s">
        <v>57</v>
      </c>
      <c r="L18" s="11">
        <v>44223</v>
      </c>
      <c r="M18" s="5">
        <v>44196</v>
      </c>
      <c r="N18" s="4"/>
      <c r="O18" s="4"/>
      <c r="P18" s="4"/>
      <c r="Q18" s="4"/>
    </row>
    <row r="19" spans="1:17" x14ac:dyDescent="0.25">
      <c r="A19" s="3">
        <v>2020</v>
      </c>
      <c r="B19" s="2">
        <v>44105</v>
      </c>
      <c r="C19" s="2">
        <v>44196</v>
      </c>
      <c r="D19" s="4" t="s">
        <v>46</v>
      </c>
      <c r="E19" s="4" t="s">
        <v>47</v>
      </c>
      <c r="F19" s="4" t="s">
        <v>48</v>
      </c>
      <c r="G19" s="4" t="s">
        <v>43</v>
      </c>
      <c r="H19" s="7">
        <v>1</v>
      </c>
      <c r="I19" s="4">
        <f>705.03/2</f>
        <v>352.51499999999999</v>
      </c>
      <c r="J19" s="4"/>
      <c r="K19" s="6" t="s">
        <v>57</v>
      </c>
      <c r="L19" s="11">
        <v>44223</v>
      </c>
      <c r="M19" s="5">
        <v>44196</v>
      </c>
      <c r="N19" s="4"/>
      <c r="O19" s="4"/>
      <c r="P19" s="4"/>
      <c r="Q19" s="4"/>
    </row>
    <row r="20" spans="1:17" x14ac:dyDescent="0.25">
      <c r="A20" s="3">
        <v>2020</v>
      </c>
      <c r="B20" s="2">
        <v>44105</v>
      </c>
      <c r="C20" s="2">
        <v>44196</v>
      </c>
      <c r="D20" s="4" t="s">
        <v>80</v>
      </c>
      <c r="E20" s="4" t="s">
        <v>45</v>
      </c>
      <c r="F20" s="4" t="s">
        <v>81</v>
      </c>
      <c r="G20" s="4" t="s">
        <v>43</v>
      </c>
      <c r="H20" s="7">
        <v>1</v>
      </c>
      <c r="I20" s="10">
        <v>1170.0999999999999</v>
      </c>
      <c r="J20" s="4"/>
      <c r="K20" s="6" t="s">
        <v>57</v>
      </c>
      <c r="L20" s="11">
        <v>44223</v>
      </c>
      <c r="M20" s="5">
        <v>44196</v>
      </c>
      <c r="N20" s="4"/>
      <c r="O20" s="4"/>
      <c r="P20" s="4"/>
      <c r="Q20" s="4"/>
    </row>
    <row r="21" spans="1:17" s="13" customFormat="1" x14ac:dyDescent="0.25">
      <c r="A21" s="13">
        <v>2020</v>
      </c>
      <c r="B21" s="2">
        <v>44105</v>
      </c>
      <c r="C21" s="2">
        <v>44196</v>
      </c>
      <c r="D21" s="4" t="s">
        <v>82</v>
      </c>
      <c r="E21" s="4" t="s">
        <v>83</v>
      </c>
      <c r="F21" s="4" t="s">
        <v>53</v>
      </c>
      <c r="G21" s="4" t="s">
        <v>43</v>
      </c>
      <c r="H21" s="7">
        <v>1</v>
      </c>
      <c r="I21" s="10">
        <f>1664/3</f>
        <v>554.66666666666663</v>
      </c>
      <c r="J21" s="4"/>
      <c r="K21" s="6" t="s">
        <v>57</v>
      </c>
      <c r="L21" s="11">
        <v>44223</v>
      </c>
      <c r="M21" s="5">
        <v>44196</v>
      </c>
      <c r="N21" s="4"/>
      <c r="O21" s="4"/>
      <c r="P21" s="4"/>
      <c r="Q21" s="4"/>
    </row>
    <row r="22" spans="1:17" x14ac:dyDescent="0.25">
      <c r="A22" s="3">
        <v>2020</v>
      </c>
      <c r="B22" s="2">
        <v>44105</v>
      </c>
      <c r="C22" s="2">
        <v>44196</v>
      </c>
      <c r="D22" s="4" t="s">
        <v>58</v>
      </c>
      <c r="E22" s="4" t="s">
        <v>61</v>
      </c>
      <c r="F22" s="4" t="s">
        <v>44</v>
      </c>
      <c r="G22" s="4" t="s">
        <v>43</v>
      </c>
      <c r="H22" s="7">
        <v>1</v>
      </c>
      <c r="I22" s="4">
        <v>232</v>
      </c>
      <c r="J22" s="4"/>
      <c r="K22" s="6" t="s">
        <v>57</v>
      </c>
      <c r="L22" s="11">
        <v>44223</v>
      </c>
      <c r="M22" s="5">
        <v>44196</v>
      </c>
      <c r="N22" s="4"/>
      <c r="O22" s="4"/>
      <c r="P22" s="4"/>
      <c r="Q22" s="4"/>
    </row>
    <row r="23" spans="1:17" x14ac:dyDescent="0.25">
      <c r="A23" s="3">
        <v>2020</v>
      </c>
      <c r="B23" s="2">
        <v>44105</v>
      </c>
      <c r="C23" s="2">
        <v>44196</v>
      </c>
      <c r="D23" s="4" t="s">
        <v>62</v>
      </c>
      <c r="E23" s="4" t="s">
        <v>63</v>
      </c>
      <c r="F23" s="4" t="s">
        <v>64</v>
      </c>
      <c r="G23" s="4" t="s">
        <v>43</v>
      </c>
      <c r="H23" s="7">
        <v>2</v>
      </c>
      <c r="I23" s="10">
        <f>2410.45/2</f>
        <v>1205.2249999999999</v>
      </c>
      <c r="J23" s="4"/>
      <c r="K23" s="6" t="s">
        <v>57</v>
      </c>
      <c r="L23" s="11">
        <v>44223</v>
      </c>
      <c r="M23" s="5">
        <v>44196</v>
      </c>
      <c r="N23" s="4"/>
      <c r="O23" s="4"/>
      <c r="P23" s="4"/>
      <c r="Q23" s="4"/>
    </row>
    <row r="24" spans="1:17" x14ac:dyDescent="0.25">
      <c r="A24" s="3">
        <v>2020</v>
      </c>
      <c r="B24" s="2">
        <v>44105</v>
      </c>
      <c r="C24" s="2">
        <v>44196</v>
      </c>
      <c r="D24" s="4" t="s">
        <v>62</v>
      </c>
      <c r="E24" s="4" t="s">
        <v>63</v>
      </c>
      <c r="F24" s="4" t="s">
        <v>64</v>
      </c>
      <c r="G24" s="4" t="s">
        <v>43</v>
      </c>
      <c r="H24" s="7">
        <v>3</v>
      </c>
      <c r="I24" s="10">
        <f>5000/3</f>
        <v>1666.6666666666667</v>
      </c>
      <c r="J24" s="4"/>
      <c r="K24" s="6" t="s">
        <v>57</v>
      </c>
      <c r="L24" s="11">
        <v>44223</v>
      </c>
      <c r="M24" s="5">
        <v>44196</v>
      </c>
      <c r="N24" s="4"/>
      <c r="O24" s="4"/>
      <c r="P24" s="4"/>
      <c r="Q24" s="4"/>
    </row>
    <row r="25" spans="1:17" x14ac:dyDescent="0.25">
      <c r="A25" s="3">
        <v>2020</v>
      </c>
      <c r="B25" s="2">
        <v>44105</v>
      </c>
      <c r="C25" s="2">
        <v>44196</v>
      </c>
      <c r="D25" s="4" t="s">
        <v>84</v>
      </c>
      <c r="E25" s="4" t="s">
        <v>85</v>
      </c>
      <c r="F25" s="4" t="s">
        <v>86</v>
      </c>
      <c r="G25" s="4" t="s">
        <v>43</v>
      </c>
      <c r="H25" s="7">
        <v>1</v>
      </c>
      <c r="I25" s="10">
        <f>1670/3</f>
        <v>556.66666666666663</v>
      </c>
      <c r="J25" s="4"/>
      <c r="K25" s="6" t="s">
        <v>57</v>
      </c>
      <c r="L25" s="11">
        <v>44223</v>
      </c>
      <c r="M25" s="5">
        <v>44196</v>
      </c>
      <c r="N25" s="4"/>
      <c r="O25" s="4"/>
      <c r="P25" s="4"/>
      <c r="Q25" s="4"/>
    </row>
    <row r="26" spans="1:17" x14ac:dyDescent="0.25">
      <c r="A26" s="3">
        <v>2020</v>
      </c>
      <c r="B26" s="2">
        <v>44105</v>
      </c>
      <c r="C26" s="2">
        <v>44196</v>
      </c>
      <c r="D26" s="4" t="s">
        <v>87</v>
      </c>
      <c r="E26" s="4" t="s">
        <v>88</v>
      </c>
      <c r="F26" s="4" t="s">
        <v>89</v>
      </c>
      <c r="G26" s="4" t="s">
        <v>43</v>
      </c>
      <c r="H26" s="7">
        <v>2</v>
      </c>
      <c r="I26" s="4">
        <v>1260</v>
      </c>
      <c r="J26" s="4"/>
      <c r="K26" s="6" t="s">
        <v>57</v>
      </c>
      <c r="L26" s="11">
        <v>44223</v>
      </c>
      <c r="M26" s="5">
        <v>44196</v>
      </c>
      <c r="N26" s="4"/>
      <c r="O26" s="4"/>
      <c r="P26" s="4"/>
      <c r="Q26" s="4"/>
    </row>
    <row r="27" spans="1:17" x14ac:dyDescent="0.25">
      <c r="A27" s="3">
        <v>2020</v>
      </c>
      <c r="B27" s="2">
        <v>44105</v>
      </c>
      <c r="C27" s="2">
        <v>44196</v>
      </c>
      <c r="D27" s="4" t="s">
        <v>62</v>
      </c>
      <c r="E27" s="4" t="s">
        <v>63</v>
      </c>
      <c r="F27" s="4" t="s">
        <v>64</v>
      </c>
      <c r="G27" s="4" t="s">
        <v>43</v>
      </c>
      <c r="H27" s="7">
        <v>2</v>
      </c>
      <c r="I27" s="4">
        <v>9136.42</v>
      </c>
      <c r="J27" s="4"/>
      <c r="K27" s="6" t="s">
        <v>57</v>
      </c>
      <c r="L27" s="11">
        <v>44223</v>
      </c>
      <c r="M27" s="5">
        <v>44196</v>
      </c>
      <c r="N27" s="4"/>
      <c r="O27" s="4"/>
      <c r="P27" s="4"/>
      <c r="Q27" s="4"/>
    </row>
    <row r="28" spans="1:17" x14ac:dyDescent="0.25">
      <c r="A28" s="3">
        <v>2020</v>
      </c>
      <c r="B28" s="2">
        <v>44105</v>
      </c>
      <c r="C28" s="2">
        <v>44196</v>
      </c>
      <c r="D28" s="4" t="s">
        <v>60</v>
      </c>
      <c r="E28" s="4" t="s">
        <v>53</v>
      </c>
      <c r="F28" s="4" t="s">
        <v>56</v>
      </c>
      <c r="G28" s="4" t="s">
        <v>43</v>
      </c>
      <c r="H28" s="7">
        <v>1</v>
      </c>
      <c r="I28" s="4">
        <v>1260</v>
      </c>
      <c r="J28" s="4"/>
      <c r="K28" s="6" t="s">
        <v>57</v>
      </c>
      <c r="L28" s="11">
        <v>44223</v>
      </c>
      <c r="M28" s="5">
        <v>44196</v>
      </c>
      <c r="N28" s="4"/>
      <c r="O28" s="4"/>
      <c r="P28" s="4"/>
      <c r="Q28" s="4"/>
    </row>
    <row r="29" spans="1:17" x14ac:dyDescent="0.25">
      <c r="A29" s="3">
        <v>2020</v>
      </c>
      <c r="B29" s="2">
        <v>44105</v>
      </c>
      <c r="C29" s="2">
        <v>44196</v>
      </c>
      <c r="D29" s="4" t="s">
        <v>62</v>
      </c>
      <c r="E29" s="4" t="s">
        <v>63</v>
      </c>
      <c r="F29" s="4" t="s">
        <v>64</v>
      </c>
      <c r="G29" s="4" t="s">
        <v>43</v>
      </c>
      <c r="H29" s="7">
        <v>2</v>
      </c>
      <c r="I29" s="4">
        <v>4511</v>
      </c>
      <c r="J29" s="4"/>
      <c r="K29" s="6" t="s">
        <v>57</v>
      </c>
      <c r="L29" s="11">
        <v>44223</v>
      </c>
      <c r="M29" s="5">
        <v>44196</v>
      </c>
      <c r="N29" s="4"/>
      <c r="O29" s="4"/>
      <c r="P29" s="4"/>
      <c r="Q29" s="4"/>
    </row>
    <row r="30" spans="1:17" x14ac:dyDescent="0.25">
      <c r="A30" s="3">
        <v>2020</v>
      </c>
      <c r="B30" s="2">
        <v>44105</v>
      </c>
      <c r="C30" s="2">
        <v>44196</v>
      </c>
      <c r="D30" s="4" t="s">
        <v>60</v>
      </c>
      <c r="E30" s="4" t="s">
        <v>53</v>
      </c>
      <c r="F30" s="4" t="s">
        <v>56</v>
      </c>
      <c r="G30" s="4" t="s">
        <v>43</v>
      </c>
      <c r="H30" s="7">
        <v>1</v>
      </c>
      <c r="I30" s="4">
        <v>165</v>
      </c>
      <c r="J30" s="4"/>
      <c r="K30" s="6" t="s">
        <v>57</v>
      </c>
      <c r="L30" s="11">
        <v>44223</v>
      </c>
      <c r="M30" s="5">
        <v>44196</v>
      </c>
      <c r="N30" s="4"/>
      <c r="O30" s="4"/>
      <c r="P30" s="4"/>
      <c r="Q30" s="4"/>
    </row>
    <row r="31" spans="1:17" s="13" customFormat="1" x14ac:dyDescent="0.25">
      <c r="A31" s="13">
        <v>2020</v>
      </c>
      <c r="B31" s="2">
        <v>44105</v>
      </c>
      <c r="C31" s="2">
        <v>44196</v>
      </c>
      <c r="D31" s="4" t="s">
        <v>90</v>
      </c>
      <c r="E31" s="4" t="s">
        <v>91</v>
      </c>
      <c r="F31" s="4" t="s">
        <v>92</v>
      </c>
      <c r="G31" s="4" t="s">
        <v>43</v>
      </c>
      <c r="H31" s="7">
        <v>2</v>
      </c>
      <c r="I31" s="4">
        <v>1274.53</v>
      </c>
      <c r="J31" s="4"/>
      <c r="K31" s="6" t="s">
        <v>57</v>
      </c>
      <c r="L31" s="11">
        <v>44223</v>
      </c>
      <c r="M31" s="5">
        <v>44196</v>
      </c>
      <c r="N31" s="4"/>
      <c r="O31" s="4"/>
      <c r="P31" s="4"/>
      <c r="Q31" s="4"/>
    </row>
    <row r="32" spans="1:17" s="13" customFormat="1" x14ac:dyDescent="0.25">
      <c r="A32" s="13">
        <v>2020</v>
      </c>
      <c r="B32" s="2">
        <v>44105</v>
      </c>
      <c r="C32" s="2">
        <v>44196</v>
      </c>
      <c r="D32" s="4" t="s">
        <v>69</v>
      </c>
      <c r="E32" s="4" t="s">
        <v>70</v>
      </c>
      <c r="F32" s="4" t="s">
        <v>71</v>
      </c>
      <c r="G32" s="4" t="s">
        <v>43</v>
      </c>
      <c r="H32" s="7">
        <v>1</v>
      </c>
      <c r="I32" s="4">
        <f>1887.21/3</f>
        <v>629.07000000000005</v>
      </c>
      <c r="J32" s="4"/>
      <c r="K32" s="6" t="s">
        <v>57</v>
      </c>
      <c r="L32" s="11">
        <v>44223</v>
      </c>
      <c r="M32" s="5">
        <v>44196</v>
      </c>
      <c r="N32" s="4"/>
      <c r="O32" s="4"/>
      <c r="P32" s="4"/>
      <c r="Q32" s="4"/>
    </row>
    <row r="33" spans="1:17" x14ac:dyDescent="0.25">
      <c r="A33" s="3">
        <v>2020</v>
      </c>
      <c r="B33" s="2">
        <v>44105</v>
      </c>
      <c r="C33" s="2">
        <v>44196</v>
      </c>
      <c r="D33" s="4" t="s">
        <v>93</v>
      </c>
      <c r="E33" s="4" t="s">
        <v>94</v>
      </c>
      <c r="F33" s="4" t="s">
        <v>95</v>
      </c>
      <c r="G33" s="4" t="s">
        <v>43</v>
      </c>
      <c r="H33" s="7">
        <v>2</v>
      </c>
      <c r="I33" s="4">
        <v>934</v>
      </c>
      <c r="J33" s="4"/>
      <c r="K33" s="6" t="s">
        <v>57</v>
      </c>
      <c r="L33" s="11">
        <v>44223</v>
      </c>
      <c r="M33" s="5">
        <v>44196</v>
      </c>
      <c r="N33" s="4"/>
      <c r="O33" s="4"/>
      <c r="P33" s="4"/>
      <c r="Q33" s="4"/>
    </row>
    <row r="34" spans="1:17" s="13" customFormat="1" x14ac:dyDescent="0.25">
      <c r="A34" s="13">
        <v>2020</v>
      </c>
      <c r="B34" s="2">
        <v>44105</v>
      </c>
      <c r="C34" s="2">
        <v>44196</v>
      </c>
      <c r="D34" s="4" t="s">
        <v>51</v>
      </c>
      <c r="E34" s="4" t="s">
        <v>45</v>
      </c>
      <c r="F34" s="4" t="s">
        <v>52</v>
      </c>
      <c r="G34" s="4" t="s">
        <v>43</v>
      </c>
      <c r="H34" s="7">
        <v>1</v>
      </c>
      <c r="I34" s="4">
        <v>225</v>
      </c>
      <c r="J34" s="4"/>
      <c r="K34" s="6" t="s">
        <v>57</v>
      </c>
      <c r="L34" s="11">
        <v>44223</v>
      </c>
      <c r="M34" s="5">
        <v>44196</v>
      </c>
      <c r="N34" s="4"/>
      <c r="O34" s="4"/>
      <c r="P34" s="4"/>
      <c r="Q34" s="4"/>
    </row>
    <row r="35" spans="1:17" x14ac:dyDescent="0.25">
      <c r="A35" s="3">
        <v>2020</v>
      </c>
      <c r="B35" s="2">
        <v>44105</v>
      </c>
      <c r="C35" s="2">
        <v>44196</v>
      </c>
      <c r="D35" s="4" t="s">
        <v>69</v>
      </c>
      <c r="E35" s="4" t="s">
        <v>70</v>
      </c>
      <c r="F35" s="4" t="s">
        <v>71</v>
      </c>
      <c r="G35" s="4" t="s">
        <v>43</v>
      </c>
      <c r="H35" s="7">
        <v>1</v>
      </c>
      <c r="I35" s="4">
        <v>225</v>
      </c>
      <c r="J35" s="4"/>
      <c r="K35" s="6" t="s">
        <v>57</v>
      </c>
      <c r="L35" s="11">
        <v>44223</v>
      </c>
      <c r="M35" s="5">
        <v>44196</v>
      </c>
      <c r="N35" s="4"/>
      <c r="O35" s="4"/>
      <c r="P35" s="4"/>
      <c r="Q35" s="4"/>
    </row>
    <row r="36" spans="1:17" x14ac:dyDescent="0.25">
      <c r="A36" s="3">
        <v>2020</v>
      </c>
      <c r="B36" s="2">
        <v>44105</v>
      </c>
      <c r="C36" s="2">
        <v>44196</v>
      </c>
      <c r="D36" s="4" t="s">
        <v>93</v>
      </c>
      <c r="E36" s="4" t="s">
        <v>94</v>
      </c>
      <c r="F36" s="4" t="s">
        <v>95</v>
      </c>
      <c r="G36" s="4" t="s">
        <v>43</v>
      </c>
      <c r="H36" s="7">
        <v>1</v>
      </c>
      <c r="I36" s="4">
        <v>350</v>
      </c>
      <c r="J36" s="4"/>
      <c r="K36" s="6" t="s">
        <v>57</v>
      </c>
      <c r="L36" s="11">
        <v>44223</v>
      </c>
      <c r="M36" s="5">
        <v>44196</v>
      </c>
      <c r="N36" s="4"/>
      <c r="O36" s="4"/>
      <c r="P36" s="4"/>
      <c r="Q36" s="4"/>
    </row>
    <row r="37" spans="1:17" s="13" customFormat="1" x14ac:dyDescent="0.25">
      <c r="A37" s="13">
        <v>2020</v>
      </c>
      <c r="B37" s="2">
        <v>44105</v>
      </c>
      <c r="C37" s="2">
        <v>44196</v>
      </c>
      <c r="D37" s="4" t="s">
        <v>46</v>
      </c>
      <c r="E37" s="4" t="s">
        <v>47</v>
      </c>
      <c r="F37" s="4" t="s">
        <v>48</v>
      </c>
      <c r="G37" s="4" t="s">
        <v>43</v>
      </c>
      <c r="H37" s="7">
        <v>1</v>
      </c>
      <c r="I37" s="4">
        <v>382</v>
      </c>
      <c r="J37" s="4"/>
      <c r="K37" s="6" t="s">
        <v>57</v>
      </c>
      <c r="L37" s="11">
        <v>44223</v>
      </c>
      <c r="M37" s="5">
        <v>44196</v>
      </c>
      <c r="N37" s="4"/>
      <c r="O37" s="4"/>
      <c r="P37" s="4"/>
      <c r="Q37" s="4"/>
    </row>
    <row r="38" spans="1:17" s="13" customFormat="1" x14ac:dyDescent="0.25">
      <c r="A38" s="13">
        <v>2020</v>
      </c>
      <c r="B38" s="2">
        <v>44105</v>
      </c>
      <c r="C38" s="2">
        <v>44196</v>
      </c>
      <c r="D38" s="4" t="s">
        <v>58</v>
      </c>
      <c r="E38" s="4" t="s">
        <v>61</v>
      </c>
      <c r="F38" s="4" t="s">
        <v>44</v>
      </c>
      <c r="G38" s="4" t="s">
        <v>43</v>
      </c>
      <c r="H38" s="7">
        <v>1</v>
      </c>
      <c r="I38" s="4">
        <v>233</v>
      </c>
      <c r="J38" s="4"/>
      <c r="K38" s="6" t="s">
        <v>57</v>
      </c>
      <c r="L38" s="11">
        <v>44223</v>
      </c>
      <c r="M38" s="5">
        <v>44196</v>
      </c>
      <c r="N38" s="4"/>
      <c r="O38" s="4"/>
      <c r="P38" s="4"/>
      <c r="Q38" s="4"/>
    </row>
    <row r="39" spans="1:17" x14ac:dyDescent="0.25">
      <c r="A39" s="3">
        <v>2020</v>
      </c>
      <c r="B39" s="2">
        <v>44105</v>
      </c>
      <c r="C39" s="2">
        <v>44196</v>
      </c>
      <c r="D39" s="4" t="s">
        <v>96</v>
      </c>
      <c r="E39" s="4" t="s">
        <v>97</v>
      </c>
      <c r="F39" s="4" t="s">
        <v>98</v>
      </c>
      <c r="G39" s="4" t="s">
        <v>43</v>
      </c>
      <c r="H39" s="7">
        <v>1</v>
      </c>
      <c r="I39" s="10">
        <f>1682/3</f>
        <v>560.66666666666663</v>
      </c>
      <c r="J39" s="4"/>
      <c r="K39" s="6" t="s">
        <v>57</v>
      </c>
      <c r="L39" s="11">
        <v>44223</v>
      </c>
      <c r="M39" s="5">
        <v>44196</v>
      </c>
      <c r="N39" s="4"/>
      <c r="O39" s="4"/>
      <c r="P39" s="4"/>
      <c r="Q39" s="4"/>
    </row>
    <row r="40" spans="1:17" x14ac:dyDescent="0.25">
      <c r="A40" s="12">
        <v>2020</v>
      </c>
      <c r="B40" s="2">
        <v>44105</v>
      </c>
      <c r="C40" s="2">
        <v>44196</v>
      </c>
      <c r="D40" s="4" t="s">
        <v>62</v>
      </c>
      <c r="E40" s="4" t="s">
        <v>63</v>
      </c>
      <c r="F40" s="4" t="s">
        <v>64</v>
      </c>
      <c r="G40" s="4" t="s">
        <v>43</v>
      </c>
      <c r="H40" s="7">
        <v>2</v>
      </c>
      <c r="I40" s="10">
        <f>5401.7/3</f>
        <v>1800.5666666666666</v>
      </c>
      <c r="K40" s="6" t="s">
        <v>57</v>
      </c>
      <c r="L40" s="11">
        <v>44223</v>
      </c>
      <c r="M40" s="5">
        <v>44196</v>
      </c>
    </row>
    <row r="41" spans="1:17" x14ac:dyDescent="0.25">
      <c r="A41" s="12">
        <v>2020</v>
      </c>
      <c r="B41" s="2">
        <v>44105</v>
      </c>
      <c r="C41" s="2">
        <v>44196</v>
      </c>
      <c r="D41" s="4" t="s">
        <v>62</v>
      </c>
      <c r="E41" s="4" t="s">
        <v>63</v>
      </c>
      <c r="F41" s="4" t="s">
        <v>64</v>
      </c>
      <c r="G41" s="4" t="s">
        <v>43</v>
      </c>
      <c r="H41" s="7">
        <v>3</v>
      </c>
      <c r="I41" s="10">
        <f>3160.01/2</f>
        <v>1580.0050000000001</v>
      </c>
      <c r="K41" s="6" t="s">
        <v>57</v>
      </c>
      <c r="L41" s="11">
        <v>44223</v>
      </c>
      <c r="M41" s="5">
        <v>44196</v>
      </c>
    </row>
    <row r="42" spans="1:17" x14ac:dyDescent="0.25">
      <c r="A42" s="12">
        <v>2020</v>
      </c>
      <c r="B42" s="2">
        <v>44105</v>
      </c>
      <c r="C42" s="2">
        <v>44196</v>
      </c>
      <c r="D42" s="4" t="s">
        <v>99</v>
      </c>
      <c r="E42" s="4" t="s">
        <v>100</v>
      </c>
      <c r="F42" s="4" t="s">
        <v>101</v>
      </c>
      <c r="G42" s="4" t="s">
        <v>43</v>
      </c>
      <c r="H42" s="7">
        <v>1</v>
      </c>
      <c r="I42" s="4">
        <v>2744.01</v>
      </c>
      <c r="K42" s="6" t="s">
        <v>57</v>
      </c>
      <c r="L42" s="11">
        <v>44223</v>
      </c>
      <c r="M42" s="5">
        <v>44196</v>
      </c>
    </row>
    <row r="43" spans="1:17" x14ac:dyDescent="0.25">
      <c r="A43" s="12">
        <v>2020</v>
      </c>
      <c r="B43" s="2">
        <v>44105</v>
      </c>
      <c r="C43" s="2">
        <v>44196</v>
      </c>
      <c r="D43" s="4" t="s">
        <v>62</v>
      </c>
      <c r="E43" s="4" t="s">
        <v>63</v>
      </c>
      <c r="F43" s="4" t="s">
        <v>64</v>
      </c>
      <c r="G43" s="4" t="s">
        <v>43</v>
      </c>
      <c r="H43" s="7">
        <v>3</v>
      </c>
      <c r="I43" s="10">
        <f>12833.21/5</f>
        <v>2566.6419999999998</v>
      </c>
      <c r="K43" s="6" t="s">
        <v>57</v>
      </c>
      <c r="L43" s="11">
        <v>44223</v>
      </c>
      <c r="M43" s="5">
        <v>44196</v>
      </c>
    </row>
    <row r="44" spans="1:17" x14ac:dyDescent="0.25">
      <c r="A44" s="12">
        <v>2020</v>
      </c>
      <c r="B44" s="2">
        <v>44105</v>
      </c>
      <c r="C44" s="2">
        <v>44196</v>
      </c>
      <c r="D44" s="4" t="s">
        <v>49</v>
      </c>
      <c r="E44" s="4" t="s">
        <v>59</v>
      </c>
      <c r="F44" s="4" t="s">
        <v>50</v>
      </c>
      <c r="G44" s="4" t="s">
        <v>43</v>
      </c>
      <c r="H44" s="7">
        <v>2</v>
      </c>
      <c r="I44" s="10">
        <f>2507.35/3</f>
        <v>835.7833333333333</v>
      </c>
      <c r="K44" s="6" t="s">
        <v>57</v>
      </c>
      <c r="L44" s="11">
        <v>44223</v>
      </c>
      <c r="M44" s="5">
        <v>44196</v>
      </c>
    </row>
    <row r="45" spans="1:17" x14ac:dyDescent="0.25">
      <c r="A45" s="12">
        <v>2020</v>
      </c>
      <c r="B45" s="2">
        <v>44105</v>
      </c>
      <c r="C45" s="2">
        <v>44196</v>
      </c>
      <c r="D45" s="4" t="s">
        <v>84</v>
      </c>
      <c r="E45" s="4" t="s">
        <v>85</v>
      </c>
      <c r="F45" s="4" t="s">
        <v>86</v>
      </c>
      <c r="G45" s="4" t="s">
        <v>43</v>
      </c>
      <c r="H45" s="7">
        <v>1</v>
      </c>
      <c r="I45" s="10">
        <f>1611.95/4</f>
        <v>402.98750000000001</v>
      </c>
      <c r="K45" s="6" t="s">
        <v>57</v>
      </c>
      <c r="L45" s="11">
        <v>44223</v>
      </c>
      <c r="M45" s="5">
        <v>44196</v>
      </c>
    </row>
    <row r="46" spans="1:17" x14ac:dyDescent="0.25">
      <c r="A46" s="12">
        <v>2020</v>
      </c>
      <c r="B46" s="2">
        <v>44105</v>
      </c>
      <c r="C46" s="2">
        <v>44196</v>
      </c>
      <c r="D46" s="4" t="s">
        <v>60</v>
      </c>
      <c r="E46" s="4" t="s">
        <v>53</v>
      </c>
      <c r="F46" s="4" t="s">
        <v>56</v>
      </c>
      <c r="G46" s="4" t="s">
        <v>43</v>
      </c>
      <c r="H46" s="7">
        <v>2</v>
      </c>
      <c r="I46" s="4">
        <f>2196.99</f>
        <v>2196.9899999999998</v>
      </c>
      <c r="K46" s="6" t="s">
        <v>57</v>
      </c>
      <c r="L46" s="11">
        <v>44223</v>
      </c>
      <c r="M46" s="5">
        <v>44196</v>
      </c>
    </row>
    <row r="47" spans="1:17" x14ac:dyDescent="0.25">
      <c r="A47" s="14">
        <v>2020</v>
      </c>
      <c r="B47" s="2">
        <v>44105</v>
      </c>
      <c r="C47" s="2">
        <v>44196</v>
      </c>
      <c r="D47" s="4" t="s">
        <v>49</v>
      </c>
      <c r="E47" s="4" t="s">
        <v>59</v>
      </c>
      <c r="F47" s="4" t="s">
        <v>50</v>
      </c>
      <c r="G47" s="4" t="s">
        <v>43</v>
      </c>
      <c r="H47" s="7">
        <v>1</v>
      </c>
      <c r="I47" s="4">
        <v>986.07</v>
      </c>
      <c r="K47" s="6" t="s">
        <v>57</v>
      </c>
      <c r="L47" s="11">
        <v>44223</v>
      </c>
      <c r="M47" s="5">
        <v>44196</v>
      </c>
    </row>
    <row r="48" spans="1:17" x14ac:dyDescent="0.25">
      <c r="A48" s="14">
        <v>2020</v>
      </c>
      <c r="B48" s="2">
        <v>44105</v>
      </c>
      <c r="C48" s="2">
        <v>44196</v>
      </c>
      <c r="D48" s="4" t="s">
        <v>62</v>
      </c>
      <c r="E48" s="4" t="s">
        <v>63</v>
      </c>
      <c r="F48" s="4" t="s">
        <v>64</v>
      </c>
      <c r="G48" s="4" t="s">
        <v>43</v>
      </c>
      <c r="H48" s="7">
        <v>2</v>
      </c>
      <c r="I48" s="10">
        <f>9687.13/3</f>
        <v>3229.0433333333331</v>
      </c>
      <c r="K48" s="6" t="s">
        <v>57</v>
      </c>
      <c r="L48" s="11">
        <v>44223</v>
      </c>
      <c r="M48" s="5">
        <v>44196</v>
      </c>
    </row>
    <row r="49" spans="1:13" x14ac:dyDescent="0.25">
      <c r="A49" s="14">
        <v>2020</v>
      </c>
      <c r="B49" s="2">
        <v>44105</v>
      </c>
      <c r="C49" s="2">
        <v>44196</v>
      </c>
      <c r="D49" s="4" t="s">
        <v>60</v>
      </c>
      <c r="E49" s="4" t="s">
        <v>53</v>
      </c>
      <c r="F49" s="4" t="s">
        <v>56</v>
      </c>
      <c r="G49" s="4" t="s">
        <v>43</v>
      </c>
      <c r="H49" s="7">
        <v>1</v>
      </c>
      <c r="I49" s="4">
        <v>2403.9899999999998</v>
      </c>
      <c r="K49" s="6" t="s">
        <v>57</v>
      </c>
      <c r="L49" s="11">
        <v>44223</v>
      </c>
      <c r="M49" s="5">
        <v>44196</v>
      </c>
    </row>
    <row r="50" spans="1:13" x14ac:dyDescent="0.25">
      <c r="A50" s="14">
        <v>2020</v>
      </c>
      <c r="B50" s="2">
        <v>44105</v>
      </c>
      <c r="C50" s="2">
        <v>44196</v>
      </c>
      <c r="D50" s="4" t="s">
        <v>58</v>
      </c>
      <c r="E50" s="4" t="s">
        <v>61</v>
      </c>
      <c r="F50" s="4" t="s">
        <v>44</v>
      </c>
      <c r="G50" s="4" t="s">
        <v>43</v>
      </c>
      <c r="H50" s="7">
        <v>1</v>
      </c>
      <c r="I50" s="4">
        <v>400</v>
      </c>
      <c r="K50" s="6" t="s">
        <v>57</v>
      </c>
      <c r="L50" s="11">
        <v>44223</v>
      </c>
      <c r="M50" s="5">
        <v>44196</v>
      </c>
    </row>
    <row r="51" spans="1:13" x14ac:dyDescent="0.25">
      <c r="A51" s="14">
        <v>2020</v>
      </c>
      <c r="B51" s="2">
        <v>44105</v>
      </c>
      <c r="C51" s="2">
        <v>44196</v>
      </c>
      <c r="D51" s="4" t="s">
        <v>102</v>
      </c>
      <c r="E51" s="4" t="s">
        <v>103</v>
      </c>
      <c r="F51" s="4" t="s">
        <v>104</v>
      </c>
      <c r="G51" s="4" t="s">
        <v>43</v>
      </c>
      <c r="H51" s="7">
        <v>1</v>
      </c>
      <c r="I51" s="4">
        <v>1660.44</v>
      </c>
      <c r="K51" s="6" t="s">
        <v>57</v>
      </c>
      <c r="L51" s="11">
        <v>44223</v>
      </c>
      <c r="M51" s="5">
        <v>44196</v>
      </c>
    </row>
    <row r="52" spans="1:13" x14ac:dyDescent="0.25">
      <c r="A52" s="14">
        <v>2020</v>
      </c>
      <c r="B52" s="2">
        <v>44105</v>
      </c>
      <c r="C52" s="2">
        <v>44196</v>
      </c>
      <c r="D52" s="4" t="s">
        <v>55</v>
      </c>
      <c r="E52" s="4" t="s">
        <v>65</v>
      </c>
      <c r="F52" s="4" t="s">
        <v>54</v>
      </c>
      <c r="G52" s="4" t="s">
        <v>43</v>
      </c>
      <c r="H52" s="7">
        <v>1</v>
      </c>
      <c r="I52" s="4">
        <v>338</v>
      </c>
      <c r="K52" s="6" t="s">
        <v>57</v>
      </c>
      <c r="L52" s="11">
        <v>44223</v>
      </c>
      <c r="M52" s="5">
        <v>44196</v>
      </c>
    </row>
    <row r="53" spans="1:13" x14ac:dyDescent="0.25">
      <c r="A53" s="14">
        <v>2020</v>
      </c>
      <c r="B53" s="2">
        <v>44105</v>
      </c>
      <c r="C53" s="2">
        <v>44196</v>
      </c>
      <c r="D53" s="4" t="s">
        <v>105</v>
      </c>
      <c r="E53" s="4" t="s">
        <v>66</v>
      </c>
      <c r="F53" s="4" t="s">
        <v>67</v>
      </c>
      <c r="G53" s="4" t="s">
        <v>43</v>
      </c>
      <c r="H53" s="7">
        <v>1</v>
      </c>
      <c r="I53" s="4">
        <v>300.01</v>
      </c>
      <c r="K53" s="6" t="s">
        <v>57</v>
      </c>
      <c r="L53" s="11">
        <v>44223</v>
      </c>
      <c r="M53" s="5">
        <v>44196</v>
      </c>
    </row>
    <row r="54" spans="1:13" x14ac:dyDescent="0.25">
      <c r="A54" s="14">
        <v>2020</v>
      </c>
      <c r="B54" s="2">
        <v>44105</v>
      </c>
      <c r="C54" s="2">
        <v>44196</v>
      </c>
      <c r="D54" s="4" t="s">
        <v>106</v>
      </c>
      <c r="E54" s="4" t="s">
        <v>107</v>
      </c>
      <c r="F54" s="4" t="s">
        <v>108</v>
      </c>
      <c r="G54" s="4" t="s">
        <v>43</v>
      </c>
      <c r="H54" s="7">
        <v>1</v>
      </c>
      <c r="I54" s="4">
        <v>204.01</v>
      </c>
      <c r="K54" s="6" t="s">
        <v>57</v>
      </c>
      <c r="L54" s="11">
        <v>44223</v>
      </c>
      <c r="M54" s="5">
        <v>44196</v>
      </c>
    </row>
    <row r="55" spans="1:13" x14ac:dyDescent="0.25">
      <c r="A55" s="14">
        <v>2020</v>
      </c>
      <c r="B55" s="2">
        <v>44105</v>
      </c>
      <c r="C55" s="2">
        <v>44196</v>
      </c>
      <c r="D55" s="4" t="s">
        <v>84</v>
      </c>
      <c r="E55" s="4" t="s">
        <v>85</v>
      </c>
      <c r="F55" s="4" t="s">
        <v>86</v>
      </c>
      <c r="G55" s="4" t="s">
        <v>43</v>
      </c>
      <c r="H55" s="7">
        <v>1</v>
      </c>
      <c r="I55" s="4">
        <v>500</v>
      </c>
      <c r="K55" s="6" t="s">
        <v>57</v>
      </c>
      <c r="L55" s="11">
        <v>44223</v>
      </c>
      <c r="M55" s="5">
        <v>44196</v>
      </c>
    </row>
    <row r="56" spans="1:13" x14ac:dyDescent="0.25">
      <c r="A56" s="14">
        <v>2020</v>
      </c>
      <c r="B56" s="2">
        <v>44105</v>
      </c>
      <c r="C56" s="2">
        <v>44196</v>
      </c>
      <c r="D56" s="4" t="s">
        <v>62</v>
      </c>
      <c r="E56" s="4" t="s">
        <v>63</v>
      </c>
      <c r="F56" s="4" t="s">
        <v>64</v>
      </c>
      <c r="G56" s="4" t="s">
        <v>43</v>
      </c>
      <c r="H56" s="7">
        <v>2</v>
      </c>
      <c r="I56" s="10">
        <f>15828.01/3</f>
        <v>5276.0033333333331</v>
      </c>
      <c r="K56" s="6" t="s">
        <v>57</v>
      </c>
      <c r="L56" s="11">
        <v>44223</v>
      </c>
      <c r="M56" s="5">
        <v>44196</v>
      </c>
    </row>
    <row r="57" spans="1:13" x14ac:dyDescent="0.25">
      <c r="A57" s="14">
        <v>2020</v>
      </c>
      <c r="B57" s="2">
        <v>44105</v>
      </c>
      <c r="C57" s="2">
        <v>44196</v>
      </c>
      <c r="D57" s="4" t="s">
        <v>46</v>
      </c>
      <c r="E57" s="4" t="s">
        <v>47</v>
      </c>
      <c r="F57" s="4" t="s">
        <v>48</v>
      </c>
      <c r="G57" s="4" t="s">
        <v>43</v>
      </c>
      <c r="H57" s="7">
        <v>2</v>
      </c>
      <c r="I57" s="10">
        <f>3800/3</f>
        <v>1266.6666666666667</v>
      </c>
      <c r="K57" s="6" t="s">
        <v>57</v>
      </c>
      <c r="L57" s="11">
        <v>44223</v>
      </c>
      <c r="M57" s="5">
        <v>44196</v>
      </c>
    </row>
    <row r="58" spans="1:13" x14ac:dyDescent="0.25">
      <c r="A58" s="14">
        <v>2020</v>
      </c>
      <c r="B58" s="2">
        <v>44105</v>
      </c>
      <c r="C58" s="2">
        <v>44196</v>
      </c>
      <c r="D58" s="4" t="s">
        <v>109</v>
      </c>
      <c r="E58" s="4" t="s">
        <v>110</v>
      </c>
      <c r="F58" s="4" t="s">
        <v>111</v>
      </c>
      <c r="G58" s="4" t="s">
        <v>43</v>
      </c>
      <c r="H58" s="7">
        <v>1</v>
      </c>
      <c r="I58" s="4">
        <f>1992.64/4</f>
        <v>498.16</v>
      </c>
      <c r="K58" s="6" t="s">
        <v>57</v>
      </c>
      <c r="L58" s="11">
        <v>44223</v>
      </c>
      <c r="M58" s="5">
        <v>44196</v>
      </c>
    </row>
    <row r="59" spans="1:13" x14ac:dyDescent="0.25">
      <c r="A59" s="14">
        <v>2020</v>
      </c>
      <c r="B59" s="2">
        <v>44105</v>
      </c>
      <c r="C59" s="2">
        <v>44196</v>
      </c>
      <c r="D59" s="4" t="s">
        <v>84</v>
      </c>
      <c r="E59" s="4" t="s">
        <v>85</v>
      </c>
      <c r="F59" s="4" t="s">
        <v>86</v>
      </c>
      <c r="G59" s="4" t="s">
        <v>43</v>
      </c>
      <c r="H59" s="7">
        <v>1</v>
      </c>
      <c r="I59" s="4">
        <f>2999/4</f>
        <v>749.75</v>
      </c>
      <c r="K59" s="6" t="s">
        <v>57</v>
      </c>
      <c r="L59" s="11">
        <v>44223</v>
      </c>
      <c r="M59" s="5">
        <v>44196</v>
      </c>
    </row>
    <row r="60" spans="1:13" x14ac:dyDescent="0.25">
      <c r="A60" s="14">
        <v>2020</v>
      </c>
      <c r="B60" s="2">
        <v>44105</v>
      </c>
      <c r="C60" s="2">
        <v>44196</v>
      </c>
      <c r="D60" s="4" t="s">
        <v>49</v>
      </c>
      <c r="E60" s="4" t="s">
        <v>59</v>
      </c>
      <c r="F60" s="4" t="s">
        <v>50</v>
      </c>
      <c r="G60" s="4" t="s">
        <v>43</v>
      </c>
      <c r="H60" s="7">
        <v>1</v>
      </c>
      <c r="I60" s="4">
        <v>2012</v>
      </c>
      <c r="K60" s="6" t="s">
        <v>57</v>
      </c>
      <c r="L60" s="11">
        <v>44223</v>
      </c>
      <c r="M60" s="5">
        <v>44196</v>
      </c>
    </row>
    <row r="61" spans="1:13" x14ac:dyDescent="0.25">
      <c r="A61" s="14">
        <v>2020</v>
      </c>
      <c r="B61" s="2">
        <v>44105</v>
      </c>
      <c r="C61" s="2">
        <v>44196</v>
      </c>
      <c r="D61" s="4" t="s">
        <v>49</v>
      </c>
      <c r="E61" s="4" t="s">
        <v>59</v>
      </c>
      <c r="F61" s="4" t="s">
        <v>50</v>
      </c>
      <c r="G61" s="4" t="s">
        <v>43</v>
      </c>
      <c r="H61" s="7">
        <v>2</v>
      </c>
      <c r="I61" s="4">
        <v>3838.55</v>
      </c>
      <c r="K61" s="6" t="s">
        <v>57</v>
      </c>
      <c r="L61" s="11">
        <v>44223</v>
      </c>
      <c r="M61" s="5">
        <v>44196</v>
      </c>
    </row>
    <row r="62" spans="1:13" x14ac:dyDescent="0.25">
      <c r="A62" s="14">
        <v>2020</v>
      </c>
      <c r="B62" s="2">
        <v>44105</v>
      </c>
      <c r="C62" s="2">
        <v>44196</v>
      </c>
      <c r="D62" s="4" t="s">
        <v>69</v>
      </c>
      <c r="E62" s="4" t="s">
        <v>70</v>
      </c>
      <c r="F62" s="4" t="s">
        <v>71</v>
      </c>
      <c r="G62" s="4" t="s">
        <v>43</v>
      </c>
      <c r="H62" s="7">
        <v>2</v>
      </c>
      <c r="I62" s="4">
        <f>4450/4</f>
        <v>1112.5</v>
      </c>
      <c r="K62" s="6" t="s">
        <v>57</v>
      </c>
      <c r="L62" s="11">
        <v>44223</v>
      </c>
      <c r="M62" s="5">
        <v>44196</v>
      </c>
    </row>
    <row r="63" spans="1:13" x14ac:dyDescent="0.25">
      <c r="A63" s="14">
        <v>2020</v>
      </c>
      <c r="B63" s="2">
        <v>44105</v>
      </c>
      <c r="C63" s="2">
        <v>44196</v>
      </c>
      <c r="D63" s="4" t="s">
        <v>112</v>
      </c>
      <c r="E63" s="4" t="s">
        <v>113</v>
      </c>
      <c r="F63" s="4" t="s">
        <v>114</v>
      </c>
      <c r="G63" s="4" t="s">
        <v>43</v>
      </c>
      <c r="H63" s="7">
        <v>1</v>
      </c>
      <c r="I63" s="4">
        <v>344</v>
      </c>
      <c r="K63" s="6" t="s">
        <v>57</v>
      </c>
      <c r="L63" s="11">
        <v>44223</v>
      </c>
      <c r="M63" s="5">
        <v>44196</v>
      </c>
    </row>
    <row r="64" spans="1:13" x14ac:dyDescent="0.25">
      <c r="A64" s="14">
        <v>2020</v>
      </c>
      <c r="B64" s="2">
        <v>44105</v>
      </c>
      <c r="C64" s="2">
        <v>44196</v>
      </c>
      <c r="D64" s="4" t="s">
        <v>46</v>
      </c>
      <c r="E64" s="4" t="s">
        <v>47</v>
      </c>
      <c r="F64" s="4" t="s">
        <v>48</v>
      </c>
      <c r="G64" s="4" t="s">
        <v>43</v>
      </c>
      <c r="H64" s="7">
        <v>1</v>
      </c>
      <c r="I64" s="4">
        <v>182</v>
      </c>
      <c r="K64" s="6" t="s">
        <v>57</v>
      </c>
      <c r="L64" s="11">
        <v>44223</v>
      </c>
      <c r="M64" s="5">
        <v>44196</v>
      </c>
    </row>
    <row r="65" spans="1:13" x14ac:dyDescent="0.25">
      <c r="A65" s="14">
        <v>2020</v>
      </c>
      <c r="B65" s="2">
        <v>44105</v>
      </c>
      <c r="C65" s="2">
        <v>44196</v>
      </c>
      <c r="D65" s="4" t="s">
        <v>96</v>
      </c>
      <c r="E65" s="4" t="s">
        <v>97</v>
      </c>
      <c r="F65" s="4" t="s">
        <v>98</v>
      </c>
      <c r="G65" s="4" t="s">
        <v>43</v>
      </c>
      <c r="H65" s="7">
        <v>1</v>
      </c>
      <c r="I65" s="4">
        <v>368.4</v>
      </c>
      <c r="K65" s="6" t="s">
        <v>57</v>
      </c>
      <c r="L65" s="11">
        <v>44223</v>
      </c>
      <c r="M65" s="5">
        <v>44196</v>
      </c>
    </row>
    <row r="66" spans="1:13" x14ac:dyDescent="0.25">
      <c r="A66" s="14">
        <v>2020</v>
      </c>
      <c r="B66" s="2">
        <v>44105</v>
      </c>
      <c r="C66" s="2">
        <v>44196</v>
      </c>
      <c r="D66" s="4" t="s">
        <v>51</v>
      </c>
      <c r="E66" s="4" t="s">
        <v>45</v>
      </c>
      <c r="F66" s="4" t="s">
        <v>52</v>
      </c>
      <c r="G66" s="4" t="s">
        <v>43</v>
      </c>
      <c r="H66" s="7">
        <v>1</v>
      </c>
      <c r="I66" s="4">
        <v>834</v>
      </c>
      <c r="K66" s="6" t="s">
        <v>57</v>
      </c>
      <c r="L66" s="11">
        <v>44223</v>
      </c>
      <c r="M66" s="5">
        <v>44196</v>
      </c>
    </row>
    <row r="67" spans="1:13" x14ac:dyDescent="0.25">
      <c r="A67" s="14">
        <v>2020</v>
      </c>
      <c r="B67" s="2">
        <v>44105</v>
      </c>
      <c r="C67" s="2">
        <v>44196</v>
      </c>
      <c r="D67" s="4" t="s">
        <v>96</v>
      </c>
      <c r="E67" s="4" t="s">
        <v>97</v>
      </c>
      <c r="F67" s="4" t="s">
        <v>98</v>
      </c>
      <c r="G67" s="4" t="s">
        <v>43</v>
      </c>
      <c r="H67" s="7">
        <v>1</v>
      </c>
      <c r="I67" s="4">
        <v>322</v>
      </c>
      <c r="K67" s="6" t="s">
        <v>57</v>
      </c>
      <c r="L67" s="11">
        <v>44223</v>
      </c>
      <c r="M67" s="5">
        <v>44196</v>
      </c>
    </row>
    <row r="68" spans="1:13" x14ac:dyDescent="0.25">
      <c r="A68" s="14">
        <v>2020</v>
      </c>
      <c r="B68" s="2">
        <v>44105</v>
      </c>
      <c r="C68" s="2">
        <v>44196</v>
      </c>
      <c r="D68" s="4" t="s">
        <v>49</v>
      </c>
      <c r="E68" s="4" t="s">
        <v>59</v>
      </c>
      <c r="F68" s="4" t="s">
        <v>50</v>
      </c>
      <c r="G68" s="4" t="s">
        <v>43</v>
      </c>
      <c r="H68" s="7">
        <v>1</v>
      </c>
      <c r="I68" s="4">
        <v>467</v>
      </c>
      <c r="K68" s="6" t="s">
        <v>57</v>
      </c>
      <c r="L68" s="11">
        <v>44223</v>
      </c>
      <c r="M68" s="5">
        <v>44196</v>
      </c>
    </row>
    <row r="69" spans="1:13" x14ac:dyDescent="0.25">
      <c r="A69" s="14">
        <v>2020</v>
      </c>
      <c r="B69" s="2">
        <v>44105</v>
      </c>
      <c r="C69" s="2">
        <v>44196</v>
      </c>
      <c r="D69" s="4" t="s">
        <v>62</v>
      </c>
      <c r="E69" s="4" t="s">
        <v>63</v>
      </c>
      <c r="F69" s="4" t="s">
        <v>64</v>
      </c>
      <c r="G69" s="4" t="s">
        <v>43</v>
      </c>
      <c r="H69" s="7">
        <v>2</v>
      </c>
      <c r="I69" s="4">
        <v>6313</v>
      </c>
      <c r="K69" s="6" t="s">
        <v>57</v>
      </c>
      <c r="L69" s="11">
        <v>44223</v>
      </c>
      <c r="M69" s="5">
        <v>44196</v>
      </c>
    </row>
    <row r="70" spans="1:13" x14ac:dyDescent="0.25">
      <c r="A70" s="14">
        <v>2020</v>
      </c>
      <c r="B70" s="2">
        <v>44105</v>
      </c>
      <c r="C70" s="2">
        <v>44196</v>
      </c>
      <c r="D70" s="4" t="s">
        <v>62</v>
      </c>
      <c r="E70" s="4" t="s">
        <v>63</v>
      </c>
      <c r="F70" s="4" t="s">
        <v>64</v>
      </c>
      <c r="G70" s="4" t="s">
        <v>43</v>
      </c>
      <c r="H70" s="7">
        <v>2</v>
      </c>
      <c r="I70" s="10">
        <f>15350/3</f>
        <v>5116.666666666667</v>
      </c>
      <c r="K70" s="6" t="s">
        <v>57</v>
      </c>
      <c r="L70" s="11">
        <v>44223</v>
      </c>
      <c r="M70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0">
      <formula1>Hidden_211</formula1>
    </dataValidation>
  </dataValidation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2018-03-28T20:43:08Z</dcterms:created>
  <dcterms:modified xsi:type="dcterms:W3CDTF">2021-01-27T16:59:44Z</dcterms:modified>
</cp:coreProperties>
</file>